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mboursement 1" sheetId="1" r:id="rId4"/>
    <sheet state="visible" name="Remboursement 2" sheetId="2" r:id="rId5"/>
    <sheet state="visible" name="Remboursement 3" sheetId="3" r:id="rId6"/>
  </sheets>
  <definedNames/>
  <calcPr/>
  <extLst>
    <ext uri="GoogleSheetsCustomDataVersion1">
      <go:sheetsCustomData xmlns:go="http://customooxmlschemas.google.com/" r:id="rId7" roundtripDataSignature="AMtx7miYNg0NngsmBIWatzR3FTsD9QucxA=="/>
    </ext>
  </extLst>
</workbook>
</file>

<file path=xl/sharedStrings.xml><?xml version="1.0" encoding="utf-8"?>
<sst xmlns="http://schemas.openxmlformats.org/spreadsheetml/2006/main" count="100" uniqueCount="31">
  <si>
    <t>Prénom :</t>
  </si>
  <si>
    <t>Nom :</t>
  </si>
  <si>
    <t>Pour le montant veuillez inscrire les prix selon l'exemple suivant: 22.59 (utilisez le point comme séparation)</t>
  </si>
  <si>
    <t>Date</t>
  </si>
  <si>
    <t>Description</t>
  </si>
  <si>
    <t>Catégorie</t>
  </si>
  <si>
    <t>Montant</t>
  </si>
  <si>
    <t>Données réservées à l'administration</t>
  </si>
  <si>
    <t>R1</t>
  </si>
  <si>
    <t>Cumul</t>
  </si>
  <si>
    <t>Activité sportive</t>
  </si>
  <si>
    <t xml:space="preserve">Adhésion </t>
  </si>
  <si>
    <t>Cinéma</t>
  </si>
  <si>
    <t>Danse</t>
  </si>
  <si>
    <t>Musée</t>
  </si>
  <si>
    <t>Musique</t>
  </si>
  <si>
    <t>Théâtre</t>
  </si>
  <si>
    <t>Voyage</t>
  </si>
  <si>
    <t>Autre</t>
  </si>
  <si>
    <t>Total du premier remboursement</t>
  </si>
  <si>
    <t>Date :</t>
  </si>
  <si>
    <t>Solde restant pour le prochain remboursement</t>
  </si>
  <si>
    <t>Adhésion</t>
  </si>
  <si>
    <t>Categorie</t>
  </si>
  <si>
    <t>R2</t>
  </si>
  <si>
    <t>Total du deuxième remboursement</t>
  </si>
  <si>
    <t>Total des remboursements 1 et 2</t>
  </si>
  <si>
    <t>Signature :</t>
  </si>
  <si>
    <t>R3</t>
  </si>
  <si>
    <t>Total du troisième remboursement</t>
  </si>
  <si>
    <t>Total des remboursements 1, 2 et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</si>
</sst>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[$€-40C]_-;\-* #,##0.00\ [$€-40C]_-;_-* &quot;-&quot;??\ [$€-40C]_-;_-@"/>
    <numFmt numFmtId="165" formatCode="#,##0.00\ [$€-1]"/>
    <numFmt numFmtId="166" formatCode="[$-40C]d\ mmmm\ yyyy"/>
    <numFmt numFmtId="167" formatCode=";;;"/>
  </numFmts>
  <fonts count="13">
    <font>
      <sz val="12.0"/>
      <color theme="1"/>
      <name val="Calibri"/>
      <scheme val="minor"/>
    </font>
    <font>
      <sz val="12.0"/>
      <color theme="1"/>
      <name val="Calibri"/>
    </font>
    <font/>
    <font>
      <b/>
      <sz val="12.0"/>
      <color theme="1"/>
      <name val="Calibri"/>
    </font>
    <font>
      <b/>
      <sz val="12.0"/>
      <color theme="1"/>
      <name val="Times New Roman"/>
    </font>
    <font>
      <sz val="12.0"/>
      <color theme="1"/>
      <name val="Verdana"/>
    </font>
    <font>
      <b/>
      <sz val="10.0"/>
      <color theme="1"/>
      <name val="Times New Roman"/>
    </font>
    <font>
      <sz val="10.0"/>
      <color theme="1"/>
      <name val="Verdana"/>
    </font>
    <font>
      <sz val="12.0"/>
      <color theme="1"/>
      <name val="Times New Roman"/>
    </font>
    <font>
      <sz val="10.0"/>
      <color theme="1"/>
      <name val="Times New Roman"/>
    </font>
    <font>
      <color theme="1"/>
      <name val="Verdana"/>
    </font>
    <font>
      <b/>
      <sz val="14.0"/>
      <color theme="1"/>
      <name val="Times New Roman"/>
    </font>
    <font>
      <b/>
      <sz val="10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5DFEC"/>
        <bgColor rgb="FFE5DFEC"/>
      </patternFill>
    </fill>
    <fill>
      <patternFill patternType="solid">
        <fgColor rgb="FFFBD4B4"/>
        <bgColor rgb="FFFBD4B4"/>
      </patternFill>
    </fill>
    <fill>
      <patternFill patternType="solid">
        <fgColor rgb="FFB2A1C7"/>
        <bgColor rgb="FFB2A1C7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/>
    </xf>
    <xf borderId="2" fillId="0" fontId="2" numFmtId="0" xfId="0" applyBorder="1" applyFont="1"/>
    <xf borderId="3" fillId="0" fontId="3" numFmtId="0" xfId="0" applyBorder="1" applyFont="1"/>
    <xf borderId="0" fillId="0" fontId="1" numFmtId="0" xfId="0" applyFont="1"/>
    <xf borderId="0" fillId="0" fontId="4" numFmtId="0" xfId="0" applyFont="1"/>
    <xf borderId="4" fillId="0" fontId="5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center" vertical="center"/>
    </xf>
    <xf borderId="3" fillId="3" fontId="4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5" fillId="0" fontId="2" numFmtId="0" xfId="0" applyBorder="1" applyFont="1"/>
    <xf borderId="3" fillId="0" fontId="7" numFmtId="0" xfId="0" applyAlignment="1" applyBorder="1" applyFont="1">
      <alignment horizontal="center" vertical="center"/>
    </xf>
    <xf borderId="3" fillId="0" fontId="8" numFmtId="14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0" fontId="5" numFmtId="164" xfId="0" applyAlignment="1" applyBorder="1" applyFont="1" applyNumberFormat="1">
      <alignment horizontal="center" vertical="center"/>
    </xf>
    <xf borderId="3" fillId="0" fontId="6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center" vertical="center"/>
    </xf>
    <xf borderId="3" fillId="0" fontId="9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3" fillId="0" fontId="10" numFmtId="0" xfId="0" applyAlignment="1" applyBorder="1" applyFont="1">
      <alignment horizontal="center" readingOrder="0"/>
    </xf>
    <xf borderId="2" fillId="0" fontId="1" numFmtId="14" xfId="0" applyBorder="1" applyFont="1" applyNumberFormat="1"/>
    <xf borderId="2" fillId="0" fontId="1" numFmtId="0" xfId="0" applyBorder="1" applyFont="1"/>
    <xf borderId="2" fillId="0" fontId="1" numFmtId="164" xfId="0" applyBorder="1" applyFont="1" applyNumberFormat="1"/>
    <xf borderId="0" fillId="0" fontId="1" numFmtId="0" xfId="0" applyAlignment="1" applyFont="1">
      <alignment vertical="bottom"/>
    </xf>
    <xf borderId="6" fillId="0" fontId="1" numFmtId="0" xfId="0" applyBorder="1" applyFont="1"/>
    <xf borderId="0" fillId="0" fontId="1" numFmtId="0" xfId="0" applyAlignment="1" applyFont="1">
      <alignment vertical="bottom"/>
    </xf>
    <xf borderId="3" fillId="5" fontId="11" numFmtId="0" xfId="0" applyAlignment="1" applyBorder="1" applyFill="1" applyFont="1">
      <alignment horizontal="center" shrinkToFit="0" vertical="center" wrapText="1"/>
    </xf>
    <xf borderId="3" fillId="0" fontId="12" numFmtId="165" xfId="0" applyAlignment="1" applyBorder="1" applyFont="1" applyNumberFormat="1">
      <alignment horizontal="center" vertical="center"/>
    </xf>
    <xf borderId="7" fillId="0" fontId="12" numFmtId="165" xfId="0" applyAlignment="1" applyBorder="1" applyFont="1" applyNumberFormat="1">
      <alignment horizontal="center" vertical="center"/>
    </xf>
    <xf borderId="3" fillId="6" fontId="4" numFmtId="0" xfId="0" applyAlignment="1" applyBorder="1" applyFill="1" applyFont="1">
      <alignment horizontal="center" shrinkToFit="0" vertical="center" wrapText="1"/>
    </xf>
    <xf borderId="3" fillId="0" fontId="7" numFmtId="164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vertical="center"/>
    </xf>
    <xf borderId="5" fillId="0" fontId="1" numFmtId="166" xfId="0" applyAlignment="1" applyBorder="1" applyFont="1" applyNumberFormat="1">
      <alignment horizontal="center" vertical="center"/>
    </xf>
    <xf borderId="3" fillId="0" fontId="1" numFmtId="165" xfId="0" applyAlignment="1" applyBorder="1" applyFont="1" applyNumberFormat="1">
      <alignment horizontal="right" vertical="center"/>
    </xf>
    <xf borderId="0" fillId="0" fontId="1" numFmtId="167" xfId="0" applyFont="1" applyNumberFormat="1"/>
    <xf borderId="3" fillId="0" fontId="3" numFmtId="0" xfId="0" applyAlignment="1" applyBorder="1" applyFont="1">
      <alignment horizontal="left"/>
    </xf>
    <xf borderId="3" fillId="0" fontId="7" numFmtId="164" xfId="0" applyAlignment="1" applyBorder="1" applyFont="1" applyNumberFormat="1">
      <alignment vertical="center"/>
    </xf>
    <xf borderId="3" fillId="0" fontId="1" numFmtId="164" xfId="0" applyAlignment="1" applyBorder="1" applyFont="1" applyNumberFormat="1">
      <alignment vertical="center"/>
    </xf>
    <xf borderId="1" fillId="0" fontId="1" numFmtId="0" xfId="0" applyAlignment="1" applyBorder="1" applyFont="1">
      <alignment horizontal="right"/>
    </xf>
    <xf borderId="3" fillId="0" fontId="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10.56"/>
    <col customWidth="1" min="3" max="3" width="50.11"/>
    <col customWidth="1" min="4" max="4" width="17.78"/>
    <col customWidth="1" min="5" max="5" width="10.56"/>
    <col customWidth="1" min="6" max="6" width="5.67"/>
    <col customWidth="1" min="7" max="7" width="8.0"/>
    <col customWidth="1" min="8" max="8" width="7.11"/>
    <col customWidth="1" min="9" max="9" width="6.67"/>
    <col customWidth="1" min="10" max="26" width="10.56"/>
  </cols>
  <sheetData>
    <row r="1" ht="18.0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8.0" customHeight="1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18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ht="18.0" customHeight="1">
      <c r="A4" s="4"/>
      <c r="B4" s="5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ht="18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7.0" customHeight="1">
      <c r="A6" s="6"/>
      <c r="B6" s="7" t="s">
        <v>3</v>
      </c>
      <c r="C6" s="8" t="s">
        <v>4</v>
      </c>
      <c r="D6" s="7" t="s">
        <v>5</v>
      </c>
      <c r="E6" s="7" t="s">
        <v>6</v>
      </c>
      <c r="F6" s="4"/>
      <c r="G6" s="9" t="s">
        <v>7</v>
      </c>
      <c r="H6" s="10"/>
      <c r="I6" s="2"/>
      <c r="J6" s="4"/>
      <c r="K6" s="4"/>
    </row>
    <row r="7" ht="24.75" customHeight="1">
      <c r="A7" s="11">
        <v>1.0</v>
      </c>
      <c r="B7" s="12"/>
      <c r="C7" s="13"/>
      <c r="D7" s="13"/>
      <c r="E7" s="14"/>
      <c r="F7" s="4"/>
      <c r="G7" s="15" t="s">
        <v>5</v>
      </c>
      <c r="H7" s="16" t="s">
        <v>8</v>
      </c>
      <c r="I7" s="16" t="s">
        <v>9</v>
      </c>
      <c r="J7" s="4"/>
      <c r="K7" s="4"/>
    </row>
    <row r="8" ht="25.5" customHeight="1">
      <c r="A8" s="11">
        <v>2.0</v>
      </c>
      <c r="B8" s="12"/>
      <c r="C8" s="13"/>
      <c r="D8" s="13"/>
      <c r="E8" s="14"/>
      <c r="F8" s="4"/>
      <c r="G8" s="17" t="s">
        <v>10</v>
      </c>
      <c r="H8" s="18">
        <f>COUNTIF('Remboursement 1'!D7:D16,"Activité sportive")</f>
        <v>0</v>
      </c>
      <c r="I8" s="18">
        <f t="shared" ref="I8:I16" si="1">H8</f>
        <v>0</v>
      </c>
      <c r="J8" s="4"/>
      <c r="K8" s="4"/>
    </row>
    <row r="9" ht="18.0" customHeight="1">
      <c r="A9" s="11">
        <v>3.0</v>
      </c>
      <c r="B9" s="12"/>
      <c r="C9" s="13"/>
      <c r="D9" s="13"/>
      <c r="E9" s="14"/>
      <c r="F9" s="4"/>
      <c r="G9" s="17" t="s">
        <v>11</v>
      </c>
      <c r="H9" s="18">
        <f>COUNTIF('Remboursement 1'!D7:D16,"Adhésion")</f>
        <v>0</v>
      </c>
      <c r="I9" s="18">
        <f t="shared" si="1"/>
        <v>0</v>
      </c>
      <c r="J9" s="4"/>
      <c r="K9" s="4"/>
    </row>
    <row r="10" ht="18.0" customHeight="1">
      <c r="A10" s="11">
        <v>4.0</v>
      </c>
      <c r="B10" s="12"/>
      <c r="C10" s="13"/>
      <c r="D10" s="13"/>
      <c r="E10" s="14"/>
      <c r="F10" s="4"/>
      <c r="G10" s="19" t="s">
        <v>12</v>
      </c>
      <c r="H10" s="18">
        <f>COUNTIF('Remboursement 1'!D7:D16,"Cinéma")</f>
        <v>0</v>
      </c>
      <c r="I10" s="18">
        <f t="shared" si="1"/>
        <v>0</v>
      </c>
      <c r="J10" s="4"/>
      <c r="K10" s="4"/>
    </row>
    <row r="11" ht="18.0" customHeight="1">
      <c r="A11" s="11">
        <v>5.0</v>
      </c>
      <c r="B11" s="12"/>
      <c r="C11" s="13"/>
      <c r="D11" s="13"/>
      <c r="E11" s="14"/>
      <c r="F11" s="4"/>
      <c r="G11" s="19" t="s">
        <v>13</v>
      </c>
      <c r="H11" s="18">
        <f>COUNTIF('Remboursement 1'!D7:D16,"Danse")</f>
        <v>0</v>
      </c>
      <c r="I11" s="18">
        <f t="shared" si="1"/>
        <v>0</v>
      </c>
      <c r="J11" s="4"/>
      <c r="K11" s="4"/>
    </row>
    <row r="12" ht="18.0" customHeight="1">
      <c r="A12" s="11">
        <v>6.0</v>
      </c>
      <c r="B12" s="12"/>
      <c r="C12" s="13"/>
      <c r="D12" s="13"/>
      <c r="E12" s="14"/>
      <c r="F12" s="4"/>
      <c r="G12" s="19" t="s">
        <v>14</v>
      </c>
      <c r="H12" s="18">
        <f>COUNTIF('Remboursement 1'!D7:D16,"Musée")</f>
        <v>0</v>
      </c>
      <c r="I12" s="18">
        <f t="shared" si="1"/>
        <v>0</v>
      </c>
      <c r="J12" s="4"/>
      <c r="K12" s="4"/>
    </row>
    <row r="13" ht="18.0" customHeight="1">
      <c r="A13" s="11">
        <v>7.0</v>
      </c>
      <c r="B13" s="12"/>
      <c r="C13" s="13"/>
      <c r="D13" s="13"/>
      <c r="E13" s="14"/>
      <c r="F13" s="4"/>
      <c r="G13" s="19" t="s">
        <v>15</v>
      </c>
      <c r="H13" s="18">
        <f>COUNTIF('Remboursement 1'!D7:D16,"Musique")</f>
        <v>0</v>
      </c>
      <c r="I13" s="18">
        <f t="shared" si="1"/>
        <v>0</v>
      </c>
      <c r="J13" s="4"/>
      <c r="K13" s="4"/>
    </row>
    <row r="14" ht="18.0" customHeight="1">
      <c r="A14" s="11">
        <v>8.0</v>
      </c>
      <c r="B14" s="12"/>
      <c r="C14" s="13"/>
      <c r="D14" s="13"/>
      <c r="E14" s="14"/>
      <c r="F14" s="4"/>
      <c r="G14" s="19" t="s">
        <v>16</v>
      </c>
      <c r="H14" s="18">
        <f>COUNTIF('Remboursement 1'!D7:D16,"Théâtre")</f>
        <v>0</v>
      </c>
      <c r="I14" s="18">
        <f t="shared" si="1"/>
        <v>0</v>
      </c>
      <c r="J14" s="4"/>
      <c r="K14" s="4"/>
    </row>
    <row r="15" ht="18.0" customHeight="1">
      <c r="A15" s="11">
        <v>9.0</v>
      </c>
      <c r="B15" s="12"/>
      <c r="C15" s="13"/>
      <c r="D15" s="13"/>
      <c r="E15" s="14"/>
      <c r="F15" s="4"/>
      <c r="G15" s="19" t="s">
        <v>17</v>
      </c>
      <c r="H15" s="18">
        <f>COUNTIF('Remboursement 1'!D7:D16,"Voyage")</f>
        <v>0</v>
      </c>
      <c r="I15" s="18">
        <f t="shared" si="1"/>
        <v>0</v>
      </c>
      <c r="J15" s="4"/>
      <c r="K15" s="4"/>
    </row>
    <row r="16" ht="19.5" customHeight="1">
      <c r="A16" s="11">
        <v>10.0</v>
      </c>
      <c r="B16" s="12"/>
      <c r="C16" s="13"/>
      <c r="D16" s="13"/>
      <c r="E16" s="14"/>
      <c r="F16" s="4"/>
      <c r="G16" s="19" t="s">
        <v>18</v>
      </c>
      <c r="H16" s="18">
        <f>COUNTIF('Remboursement 1'!D7:D16,"Autre")</f>
        <v>0</v>
      </c>
      <c r="I16" s="18">
        <f t="shared" si="1"/>
        <v>0</v>
      </c>
      <c r="J16" s="4"/>
      <c r="K16" s="4"/>
    </row>
    <row r="17" ht="19.5" customHeight="1">
      <c r="A17" s="20">
        <v>11.0</v>
      </c>
      <c r="B17" s="12"/>
      <c r="C17" s="13"/>
      <c r="D17" s="13"/>
      <c r="E17" s="14"/>
      <c r="F17" s="4"/>
      <c r="G17" s="21"/>
      <c r="H17" s="22"/>
      <c r="I17" s="22"/>
      <c r="J17" s="4"/>
      <c r="K17" s="4"/>
    </row>
    <row r="18" ht="19.5" customHeight="1">
      <c r="A18" s="23">
        <v>12.0</v>
      </c>
      <c r="B18" s="24"/>
      <c r="C18" s="25"/>
      <c r="D18" s="25"/>
      <c r="E18" s="26"/>
      <c r="F18" s="27"/>
      <c r="G18" s="28"/>
      <c r="H18" s="28"/>
      <c r="I18" s="28"/>
      <c r="J18" s="27"/>
      <c r="K18" s="27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6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34.5" customHeight="1">
      <c r="A20" s="4"/>
      <c r="B20" s="4"/>
      <c r="C20" s="30" t="s">
        <v>19</v>
      </c>
      <c r="D20" s="31">
        <f>SUM(E7:E16)</f>
        <v>0</v>
      </c>
      <c r="E20" s="32"/>
      <c r="F20" s="4"/>
      <c r="G20" s="4"/>
      <c r="H20" s="4"/>
      <c r="I20" s="4"/>
      <c r="J20" s="4"/>
      <c r="K20" s="4"/>
    </row>
    <row r="21" ht="30.0" customHeight="1">
      <c r="A21" s="4"/>
      <c r="B21" s="4"/>
      <c r="C21" s="33" t="s">
        <v>19</v>
      </c>
      <c r="D21" s="34">
        <f>SUM('Remboursement 1'!D20)</f>
        <v>0</v>
      </c>
      <c r="E21" s="35"/>
      <c r="F21" s="36" t="s">
        <v>20</v>
      </c>
      <c r="G21" s="37"/>
      <c r="H21" s="10"/>
      <c r="I21" s="2"/>
      <c r="J21" s="4"/>
      <c r="K21" s="4"/>
    </row>
    <row r="22" ht="36.0" customHeight="1">
      <c r="A22" s="4"/>
      <c r="B22" s="4"/>
      <c r="C22" s="33" t="s">
        <v>21</v>
      </c>
      <c r="D22" s="38">
        <f>375-D21</f>
        <v>375</v>
      </c>
      <c r="E22" s="4"/>
      <c r="F22" s="4"/>
      <c r="G22" s="4"/>
      <c r="H22" s="4"/>
      <c r="I22" s="4"/>
      <c r="J22" s="4"/>
      <c r="K22" s="4"/>
    </row>
    <row r="23" ht="18.0" customHeight="1">
      <c r="A23" s="39" t="s">
        <v>10</v>
      </c>
      <c r="B23" s="39" t="s">
        <v>22</v>
      </c>
      <c r="C23" s="39" t="s">
        <v>12</v>
      </c>
      <c r="D23" s="39" t="s">
        <v>13</v>
      </c>
      <c r="E23" s="39" t="s">
        <v>14</v>
      </c>
      <c r="F23" s="39" t="s">
        <v>15</v>
      </c>
      <c r="G23" s="39" t="s">
        <v>16</v>
      </c>
      <c r="H23" s="39" t="s">
        <v>17</v>
      </c>
      <c r="I23" s="39" t="s">
        <v>18</v>
      </c>
      <c r="J23" s="4"/>
      <c r="K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ht="18.0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ht="18.0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  <row r="1001" ht="18.0" customHeight="1"/>
    <row r="1002" ht="18.0" customHeight="1"/>
  </sheetData>
  <mergeCells count="4">
    <mergeCell ref="A1:B1"/>
    <mergeCell ref="A2:B2"/>
    <mergeCell ref="G6:I6"/>
    <mergeCell ref="G21:I21"/>
  </mergeCells>
  <dataValidations>
    <dataValidation type="list" allowBlank="1" showInputMessage="1" showErrorMessage="1" prompt="_x000a_" sqref="D18">
      <formula1>$A$22:$I$22</formula1>
    </dataValidation>
    <dataValidation type="list" allowBlank="1" showInputMessage="1" showErrorMessage="1" prompt="_x000a_" sqref="D7:D17">
      <formula1>$A$23:$I$23</formula1>
    </dataValidation>
  </dataValidations>
  <printOptions/>
  <pageMargins bottom="0.984251969" footer="0.0" header="0.0" left="0.787401575" right="0.787401575" top="0.984251969"/>
  <pageSetup paperSize="9" orientation="landscape"/>
  <headerFooter>
    <oddHeader>&amp;CFormulaire de remboursement VWPP Remboursement 1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10.56"/>
    <col customWidth="1" min="3" max="3" width="49.78"/>
    <col customWidth="1" min="4" max="4" width="18.44"/>
    <col customWidth="1" min="5" max="5" width="10.56"/>
    <col customWidth="1" min="6" max="6" width="5.44"/>
    <col customWidth="1" min="7" max="7" width="8.0"/>
    <col customWidth="1" min="8" max="8" width="7.11"/>
    <col customWidth="1" min="9" max="9" width="6.67"/>
    <col customWidth="1" min="10" max="26" width="10.56"/>
  </cols>
  <sheetData>
    <row r="1" ht="18.0" customHeight="1">
      <c r="A1" s="1" t="s">
        <v>0</v>
      </c>
      <c r="B1" s="2"/>
      <c r="C1" s="40"/>
      <c r="D1" s="4"/>
      <c r="E1" s="4"/>
      <c r="F1" s="4"/>
      <c r="G1" s="4"/>
      <c r="H1" s="4"/>
      <c r="I1" s="4"/>
      <c r="J1" s="4"/>
      <c r="K1" s="4"/>
    </row>
    <row r="2" ht="18.0" customHeight="1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</row>
    <row r="3" ht="18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18.0" customHeight="1">
      <c r="A4" s="4"/>
      <c r="B4" s="5" t="s">
        <v>2</v>
      </c>
      <c r="C4" s="4"/>
      <c r="D4" s="4"/>
      <c r="E4" s="4"/>
      <c r="F4" s="4"/>
      <c r="G4" s="4"/>
      <c r="H4" s="4"/>
      <c r="I4" s="4"/>
      <c r="J4" s="4"/>
      <c r="K4" s="4"/>
    </row>
    <row r="5" ht="18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ht="27.0" customHeight="1">
      <c r="A6" s="6"/>
      <c r="B6" s="7" t="s">
        <v>3</v>
      </c>
      <c r="C6" s="8" t="s">
        <v>4</v>
      </c>
      <c r="D6" s="7" t="s">
        <v>23</v>
      </c>
      <c r="E6" s="7" t="s">
        <v>6</v>
      </c>
      <c r="F6" s="4"/>
      <c r="G6" s="9" t="s">
        <v>7</v>
      </c>
      <c r="H6" s="10"/>
      <c r="I6" s="2"/>
      <c r="J6" s="4"/>
      <c r="K6" s="4"/>
    </row>
    <row r="7" ht="24.75" customHeight="1">
      <c r="A7" s="11">
        <v>1.0</v>
      </c>
      <c r="B7" s="12"/>
      <c r="C7" s="13"/>
      <c r="D7" s="13"/>
      <c r="E7" s="14"/>
      <c r="F7" s="4"/>
      <c r="G7" s="15" t="s">
        <v>5</v>
      </c>
      <c r="H7" s="18" t="s">
        <v>24</v>
      </c>
      <c r="I7" s="18" t="s">
        <v>9</v>
      </c>
      <c r="J7" s="4"/>
      <c r="K7" s="4"/>
    </row>
    <row r="8" ht="21.75" customHeight="1">
      <c r="A8" s="11">
        <v>2.0</v>
      </c>
      <c r="B8" s="12"/>
      <c r="C8" s="13"/>
      <c r="D8" s="13"/>
      <c r="E8" s="14"/>
      <c r="F8" s="4"/>
      <c r="G8" s="17" t="s">
        <v>10</v>
      </c>
      <c r="H8" s="18">
        <f>COUNTIF('Remboursement 2'!D7:D16,"Activité sportive")</f>
        <v>0</v>
      </c>
      <c r="I8" s="18">
        <f>H8+'Remboursement 1'!H8</f>
        <v>0</v>
      </c>
      <c r="J8" s="4"/>
      <c r="K8" s="4"/>
    </row>
    <row r="9" ht="18.0" customHeight="1">
      <c r="A9" s="11">
        <v>3.0</v>
      </c>
      <c r="B9" s="12"/>
      <c r="C9" s="13"/>
      <c r="D9" s="13"/>
      <c r="E9" s="14"/>
      <c r="F9" s="4"/>
      <c r="G9" s="17" t="s">
        <v>11</v>
      </c>
      <c r="H9" s="18">
        <f>COUNTIF('Remboursement 2'!D7:D16,"Adhésion")</f>
        <v>0</v>
      </c>
      <c r="I9" s="18">
        <f>H9+'Remboursement 1'!H9</f>
        <v>0</v>
      </c>
      <c r="J9" s="4"/>
      <c r="K9" s="4"/>
    </row>
    <row r="10" ht="18.0" customHeight="1">
      <c r="A10" s="11">
        <v>4.0</v>
      </c>
      <c r="B10" s="12"/>
      <c r="C10" s="13"/>
      <c r="D10" s="13"/>
      <c r="E10" s="14"/>
      <c r="F10" s="4"/>
      <c r="G10" s="19" t="s">
        <v>12</v>
      </c>
      <c r="H10" s="18">
        <f>COUNTIF('Remboursement 2'!D7:D16,"Cinéma")</f>
        <v>0</v>
      </c>
      <c r="I10" s="18">
        <f>H10+'Remboursement 1'!H10</f>
        <v>0</v>
      </c>
      <c r="J10" s="4"/>
      <c r="K10" s="4"/>
    </row>
    <row r="11" ht="18.0" customHeight="1">
      <c r="A11" s="11">
        <v>5.0</v>
      </c>
      <c r="B11" s="12"/>
      <c r="C11" s="13"/>
      <c r="D11" s="13"/>
      <c r="E11" s="14"/>
      <c r="F11" s="4"/>
      <c r="G11" s="19" t="s">
        <v>13</v>
      </c>
      <c r="H11" s="18">
        <f>COUNTIF('Remboursement 2'!D7:D16,"Danse")</f>
        <v>0</v>
      </c>
      <c r="I11" s="18">
        <f>H11+'Remboursement 1'!H11</f>
        <v>0</v>
      </c>
      <c r="J11" s="4"/>
      <c r="K11" s="4"/>
    </row>
    <row r="12" ht="18.0" customHeight="1">
      <c r="A12" s="11">
        <v>6.0</v>
      </c>
      <c r="B12" s="12"/>
      <c r="C12" s="13"/>
      <c r="D12" s="13"/>
      <c r="E12" s="14"/>
      <c r="F12" s="4"/>
      <c r="G12" s="19" t="s">
        <v>14</v>
      </c>
      <c r="H12" s="18">
        <f>COUNTIF('Remboursement 2'!D7:D16,"Musée")</f>
        <v>0</v>
      </c>
      <c r="I12" s="18">
        <f>H12+'Remboursement 1'!H12</f>
        <v>0</v>
      </c>
      <c r="J12" s="4"/>
      <c r="K12" s="4"/>
    </row>
    <row r="13" ht="18.0" customHeight="1">
      <c r="A13" s="11">
        <v>7.0</v>
      </c>
      <c r="B13" s="12"/>
      <c r="C13" s="13"/>
      <c r="D13" s="13"/>
      <c r="E13" s="14"/>
      <c r="F13" s="4"/>
      <c r="G13" s="19" t="s">
        <v>15</v>
      </c>
      <c r="H13" s="18">
        <f>COUNTIF('Remboursement 2'!D7:D16,"Musique")</f>
        <v>0</v>
      </c>
      <c r="I13" s="18">
        <f>H13+'Remboursement 1'!H13</f>
        <v>0</v>
      </c>
      <c r="J13" s="4"/>
      <c r="K13" s="4"/>
    </row>
    <row r="14" ht="18.0" customHeight="1">
      <c r="A14" s="11">
        <v>8.0</v>
      </c>
      <c r="B14" s="12"/>
      <c r="C14" s="13"/>
      <c r="D14" s="13"/>
      <c r="E14" s="14"/>
      <c r="F14" s="4"/>
      <c r="G14" s="19" t="s">
        <v>16</v>
      </c>
      <c r="H14" s="18">
        <f>COUNTIF('Remboursement 2'!D7:D16,"Théâtre")</f>
        <v>0</v>
      </c>
      <c r="I14" s="18">
        <f>H14+'Remboursement 1'!H14</f>
        <v>0</v>
      </c>
      <c r="J14" s="4"/>
      <c r="K14" s="4"/>
    </row>
    <row r="15" ht="18.0" customHeight="1">
      <c r="A15" s="11">
        <v>9.0</v>
      </c>
      <c r="B15" s="12"/>
      <c r="C15" s="13"/>
      <c r="D15" s="13"/>
      <c r="E15" s="14"/>
      <c r="F15" s="4"/>
      <c r="G15" s="19" t="s">
        <v>17</v>
      </c>
      <c r="H15" s="18">
        <f>COUNTIF('Remboursement 2'!D7:D16,"Voyage")</f>
        <v>0</v>
      </c>
      <c r="I15" s="18">
        <f>H15+'Remboursement 1'!H15</f>
        <v>0</v>
      </c>
      <c r="J15" s="4"/>
      <c r="K15" s="4"/>
    </row>
    <row r="16" ht="19.5" customHeight="1">
      <c r="A16" s="11">
        <v>10.0</v>
      </c>
      <c r="B16" s="12"/>
      <c r="C16" s="13"/>
      <c r="D16" s="13"/>
      <c r="E16" s="14"/>
      <c r="F16" s="4"/>
      <c r="G16" s="19" t="s">
        <v>18</v>
      </c>
      <c r="H16" s="18">
        <f>COUNTIF('Remboursement 2'!D7:D16,"Autre")</f>
        <v>0</v>
      </c>
      <c r="I16" s="18">
        <f>H16+'Remboursement 1'!H16</f>
        <v>0</v>
      </c>
      <c r="J16" s="4"/>
      <c r="K16" s="4"/>
    </row>
    <row r="17" ht="6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34.5" customHeight="1">
      <c r="A18" s="4"/>
      <c r="B18" s="4"/>
      <c r="C18" s="30" t="s">
        <v>25</v>
      </c>
      <c r="D18" s="31">
        <f>SUM(E7:E16)</f>
        <v>0</v>
      </c>
      <c r="E18" s="32"/>
      <c r="F18" s="4"/>
      <c r="G18" s="4"/>
      <c r="H18" s="4"/>
      <c r="I18" s="4"/>
      <c r="J18" s="4"/>
      <c r="K18" s="4"/>
    </row>
    <row r="19" ht="30.0" customHeight="1">
      <c r="A19" s="4"/>
      <c r="B19" s="4"/>
      <c r="C19" s="33" t="s">
        <v>26</v>
      </c>
      <c r="D19" s="41">
        <f>SUM('Remboursement 1'!D20,'Remboursement 2'!D18)</f>
        <v>0</v>
      </c>
      <c r="E19" s="35"/>
      <c r="F19" s="36" t="s">
        <v>20</v>
      </c>
      <c r="G19" s="37"/>
      <c r="H19" s="10"/>
      <c r="I19" s="2"/>
      <c r="J19" s="4"/>
      <c r="K19" s="4"/>
    </row>
    <row r="20" ht="36.0" customHeight="1">
      <c r="A20" s="4"/>
      <c r="B20" s="4"/>
      <c r="C20" s="33" t="s">
        <v>21</v>
      </c>
      <c r="D20" s="42">
        <f>375-D19</f>
        <v>375</v>
      </c>
      <c r="E20" s="4"/>
      <c r="F20" s="4" t="s">
        <v>27</v>
      </c>
      <c r="G20" s="4"/>
      <c r="H20" s="4"/>
      <c r="I20" s="4"/>
      <c r="J20" s="4"/>
      <c r="K20" s="4"/>
    </row>
    <row r="21" ht="18.0" customHeight="1">
      <c r="A21" s="39" t="s">
        <v>10</v>
      </c>
      <c r="B21" s="39" t="s">
        <v>22</v>
      </c>
      <c r="C21" s="39" t="s">
        <v>12</v>
      </c>
      <c r="D21" s="39" t="s">
        <v>13</v>
      </c>
      <c r="E21" s="39" t="s">
        <v>14</v>
      </c>
      <c r="F21" s="39" t="s">
        <v>15</v>
      </c>
      <c r="G21" s="39" t="s">
        <v>16</v>
      </c>
      <c r="H21" s="39" t="s">
        <v>17</v>
      </c>
      <c r="I21" s="39" t="s">
        <v>18</v>
      </c>
      <c r="J21" s="4"/>
      <c r="K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4">
    <mergeCell ref="A1:B1"/>
    <mergeCell ref="A2:B2"/>
    <mergeCell ref="G6:I6"/>
    <mergeCell ref="G19:I19"/>
  </mergeCells>
  <dataValidations>
    <dataValidation type="list" allowBlank="1" showInputMessage="1" showErrorMessage="1" prompt="_x000a_" sqref="D7:D16">
      <formula1>$A$21:$I$21</formula1>
    </dataValidation>
  </dataValidations>
  <printOptions/>
  <pageMargins bottom="0.984251969" footer="0.0" header="0.0" left="0.787401575" right="0.787401575" top="0.984251969"/>
  <pageSetup paperSize="9" orientation="landscape"/>
  <headerFooter>
    <oddHeader>&amp;CFormulaire de remboursement VWPP Remboursement 2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3.0"/>
    <col customWidth="1" min="2" max="2" width="10.56"/>
    <col customWidth="1" min="3" max="3" width="50.11"/>
    <col customWidth="1" min="4" max="4" width="18.78"/>
    <col customWidth="1" min="5" max="5" width="10.56"/>
    <col customWidth="1" min="6" max="6" width="6.0"/>
    <col customWidth="1" min="7" max="7" width="8.0"/>
    <col customWidth="1" min="8" max="8" width="7.11"/>
    <col customWidth="1" min="9" max="9" width="6.67"/>
    <col customWidth="1" min="10" max="29" width="10.56"/>
  </cols>
  <sheetData>
    <row r="1" ht="18.0" customHeight="1">
      <c r="A1" s="43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18.0" customHeight="1">
      <c r="A2" s="43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ht="18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8.0" customHeight="1">
      <c r="A4" s="4"/>
      <c r="B4" s="5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18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27.0" customHeight="1">
      <c r="A6" s="6"/>
      <c r="B6" s="7" t="s">
        <v>3</v>
      </c>
      <c r="C6" s="8" t="s">
        <v>4</v>
      </c>
      <c r="D6" s="7" t="s">
        <v>23</v>
      </c>
      <c r="E6" s="7" t="s">
        <v>6</v>
      </c>
      <c r="F6" s="4"/>
      <c r="G6" s="9" t="s">
        <v>7</v>
      </c>
      <c r="H6" s="10"/>
      <c r="I6" s="2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24.75" customHeight="1">
      <c r="A7" s="11">
        <v>1.0</v>
      </c>
      <c r="B7" s="12"/>
      <c r="C7" s="13"/>
      <c r="D7" s="13"/>
      <c r="E7" s="14"/>
      <c r="F7" s="4"/>
      <c r="G7" s="15" t="s">
        <v>5</v>
      </c>
      <c r="H7" s="18" t="s">
        <v>28</v>
      </c>
      <c r="I7" s="18" t="s">
        <v>9</v>
      </c>
      <c r="J7" s="4"/>
      <c r="K7" s="4"/>
    </row>
    <row r="8" ht="21.75" customHeight="1">
      <c r="A8" s="11">
        <v>2.0</v>
      </c>
      <c r="B8" s="12"/>
      <c r="C8" s="13"/>
      <c r="D8" s="13"/>
      <c r="E8" s="14"/>
      <c r="F8" s="4"/>
      <c r="G8" s="17" t="s">
        <v>10</v>
      </c>
      <c r="H8" s="18">
        <f>COUNTIF('Remboursement 3'!D7:D16,"Activité sportive")</f>
        <v>0</v>
      </c>
      <c r="I8" s="18">
        <f>H8+'Remboursement 2'!I8</f>
        <v>0</v>
      </c>
      <c r="J8" s="4"/>
      <c r="K8" s="4"/>
    </row>
    <row r="9" ht="18.0" customHeight="1">
      <c r="A9" s="11">
        <v>3.0</v>
      </c>
      <c r="B9" s="12"/>
      <c r="C9" s="13"/>
      <c r="D9" s="13"/>
      <c r="E9" s="14"/>
      <c r="F9" s="4"/>
      <c r="G9" s="17" t="s">
        <v>11</v>
      </c>
      <c r="H9" s="18">
        <f>COUNTIF('Remboursement 3'!D7:D16,"Adhésion")</f>
        <v>0</v>
      </c>
      <c r="I9" s="18">
        <f>H9+'Remboursement 2'!I9</f>
        <v>0</v>
      </c>
      <c r="J9" s="4"/>
      <c r="K9" s="4"/>
    </row>
    <row r="10" ht="18.0" customHeight="1">
      <c r="A10" s="11">
        <v>4.0</v>
      </c>
      <c r="B10" s="12"/>
      <c r="C10" s="13"/>
      <c r="D10" s="13"/>
      <c r="E10" s="14"/>
      <c r="F10" s="4"/>
      <c r="G10" s="19" t="s">
        <v>12</v>
      </c>
      <c r="H10" s="18">
        <f>COUNTIF('Remboursement 3'!D7:D16,"Cinéma")</f>
        <v>0</v>
      </c>
      <c r="I10" s="18">
        <f>H10+'Remboursement 2'!I10</f>
        <v>0</v>
      </c>
      <c r="J10" s="4"/>
      <c r="K10" s="4"/>
    </row>
    <row r="11" ht="18.0" customHeight="1">
      <c r="A11" s="11">
        <v>5.0</v>
      </c>
      <c r="B11" s="12"/>
      <c r="C11" s="13"/>
      <c r="D11" s="13"/>
      <c r="E11" s="14"/>
      <c r="F11" s="4"/>
      <c r="G11" s="19" t="s">
        <v>13</v>
      </c>
      <c r="H11" s="18">
        <f>COUNTIF('Remboursement 3'!D7:D16,"Danse")</f>
        <v>0</v>
      </c>
      <c r="I11" s="18">
        <f>H11+'Remboursement 2'!I11</f>
        <v>0</v>
      </c>
      <c r="J11" s="4"/>
      <c r="K11" s="4"/>
    </row>
    <row r="12" ht="18.0" customHeight="1">
      <c r="A12" s="11">
        <v>6.0</v>
      </c>
      <c r="B12" s="12"/>
      <c r="C12" s="13"/>
      <c r="D12" s="13"/>
      <c r="E12" s="14"/>
      <c r="F12" s="4"/>
      <c r="G12" s="19" t="s">
        <v>14</v>
      </c>
      <c r="H12" s="18">
        <f>COUNTIF('Remboursement 3'!D7:D16,"Musée")</f>
        <v>0</v>
      </c>
      <c r="I12" s="18">
        <f>H12+'Remboursement 2'!I12</f>
        <v>0</v>
      </c>
      <c r="J12" s="4"/>
      <c r="K12" s="4"/>
    </row>
    <row r="13" ht="18.0" customHeight="1">
      <c r="A13" s="11">
        <v>7.0</v>
      </c>
      <c r="B13" s="12"/>
      <c r="C13" s="13"/>
      <c r="D13" s="13"/>
      <c r="E13" s="14"/>
      <c r="F13" s="4"/>
      <c r="G13" s="19" t="s">
        <v>15</v>
      </c>
      <c r="H13" s="18">
        <f>COUNTIF('Remboursement 3'!D7:D16,"Musique")</f>
        <v>0</v>
      </c>
      <c r="I13" s="18">
        <f>H13+'Remboursement 2'!I13</f>
        <v>0</v>
      </c>
      <c r="J13" s="4"/>
      <c r="K13" s="4"/>
    </row>
    <row r="14" ht="18.0" customHeight="1">
      <c r="A14" s="11">
        <v>8.0</v>
      </c>
      <c r="B14" s="12"/>
      <c r="C14" s="13"/>
      <c r="D14" s="13"/>
      <c r="E14" s="14"/>
      <c r="F14" s="4"/>
      <c r="G14" s="19" t="s">
        <v>16</v>
      </c>
      <c r="H14" s="18">
        <f>COUNTIF('Remboursement 3'!D7:D16,"Théâtre")</f>
        <v>0</v>
      </c>
      <c r="I14" s="18">
        <f>H14+'Remboursement 2'!I14</f>
        <v>0</v>
      </c>
      <c r="J14" s="4"/>
      <c r="K14" s="4"/>
    </row>
    <row r="15" ht="18.0" customHeight="1">
      <c r="A15" s="11">
        <v>9.0</v>
      </c>
      <c r="B15" s="12"/>
      <c r="C15" s="13"/>
      <c r="D15" s="13"/>
      <c r="E15" s="14"/>
      <c r="F15" s="4"/>
      <c r="G15" s="19" t="s">
        <v>17</v>
      </c>
      <c r="H15" s="18">
        <f>COUNTIF('Remboursement 3'!D7:D16,"Voyage")</f>
        <v>0</v>
      </c>
      <c r="I15" s="18">
        <f>H15+'Remboursement 2'!I15</f>
        <v>0</v>
      </c>
      <c r="J15" s="4"/>
      <c r="K15" s="4"/>
    </row>
    <row r="16" ht="19.5" customHeight="1">
      <c r="A16" s="11">
        <v>10.0</v>
      </c>
      <c r="B16" s="12"/>
      <c r="C16" s="13"/>
      <c r="D16" s="13"/>
      <c r="E16" s="14"/>
      <c r="F16" s="4"/>
      <c r="G16" s="19" t="s">
        <v>18</v>
      </c>
      <c r="H16" s="18">
        <f>COUNTIF('Remboursement 3'!D7:D16,"Autre")</f>
        <v>0</v>
      </c>
      <c r="I16" s="18">
        <f>H16+'Remboursement 2'!I16</f>
        <v>0</v>
      </c>
      <c r="J16" s="4"/>
      <c r="K16" s="4"/>
    </row>
    <row r="17" ht="6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34.5" customHeight="1">
      <c r="A18" s="4"/>
      <c r="B18" s="4"/>
      <c r="C18" s="30" t="s">
        <v>29</v>
      </c>
      <c r="D18" s="31">
        <f>SUM(E7:E16)</f>
        <v>0</v>
      </c>
      <c r="E18" s="32"/>
      <c r="F18" s="4"/>
      <c r="G18" s="4"/>
      <c r="H18" s="4"/>
      <c r="I18" s="4"/>
      <c r="J18" s="4"/>
      <c r="K18" s="4"/>
    </row>
    <row r="19" ht="30.0" customHeight="1">
      <c r="A19" s="4"/>
      <c r="B19" s="4"/>
      <c r="C19" s="33" t="s">
        <v>30</v>
      </c>
      <c r="D19" s="34">
        <f>SUM('Remboursement 1'!D20,'Remboursement 2'!D18,D18)</f>
        <v>0</v>
      </c>
      <c r="E19" s="35"/>
      <c r="F19" s="36" t="s">
        <v>20</v>
      </c>
      <c r="G19" s="37"/>
      <c r="H19" s="10"/>
      <c r="I19" s="2"/>
      <c r="J19" s="4"/>
      <c r="K19" s="4"/>
    </row>
    <row r="20" ht="36.0" customHeight="1">
      <c r="A20" s="4"/>
      <c r="B20" s="4"/>
      <c r="C20" s="33" t="s">
        <v>21</v>
      </c>
      <c r="D20" s="44">
        <f>375-D19</f>
        <v>375</v>
      </c>
      <c r="E20" s="4"/>
      <c r="F20" s="4" t="s">
        <v>27</v>
      </c>
      <c r="G20" s="4"/>
      <c r="H20" s="4"/>
      <c r="I20" s="4"/>
      <c r="J20" s="4"/>
      <c r="K20" s="4"/>
    </row>
    <row r="21" ht="18.0" customHeight="1">
      <c r="A21" s="39" t="s">
        <v>10</v>
      </c>
      <c r="B21" s="39" t="s">
        <v>22</v>
      </c>
      <c r="C21" s="39" t="s">
        <v>12</v>
      </c>
      <c r="D21" s="39"/>
      <c r="E21" s="39" t="s">
        <v>14</v>
      </c>
      <c r="F21" s="39" t="s">
        <v>15</v>
      </c>
      <c r="G21" s="39" t="s">
        <v>16</v>
      </c>
      <c r="H21" s="39" t="s">
        <v>17</v>
      </c>
      <c r="I21" s="39" t="s">
        <v>18</v>
      </c>
      <c r="J21" s="4"/>
      <c r="K21" s="4"/>
    </row>
    <row r="22" ht="18.0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18.0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ht="18.0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ht="18.0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ht="18.0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4">
    <mergeCell ref="A1:B1"/>
    <mergeCell ref="A2:B2"/>
    <mergeCell ref="G6:I6"/>
    <mergeCell ref="G19:I19"/>
  </mergeCells>
  <dataValidations>
    <dataValidation type="list" allowBlank="1" showInputMessage="1" showErrorMessage="1" prompt="_x000a_" sqref="D7:D16">
      <formula1>$A$21:$I$21</formula1>
    </dataValidation>
  </dataValidations>
  <printOptions/>
  <pageMargins bottom="0.984251969" footer="0.0" header="0.0" left="0.787401575" right="0.787401575" top="0.984251969"/>
  <pageSetup paperSize="9" orientation="landscape"/>
  <headerFooter>
    <oddHeader>&amp;CFormulaire de remboursement VWPP Remboursement 3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2012-02-29T13:28:09Z</dcterms:created>
  <dc:creator>Pierre</dc:creator>
</cp:coreProperties>
</file>